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firstSheet="6" activeTab="11"/>
  </bookViews>
  <sheets>
    <sheet name="Gennaio2016" sheetId="1" r:id="rId1"/>
    <sheet name="Febbraio2016" sheetId="2" r:id="rId2"/>
    <sheet name="Marzo2016" sheetId="3" r:id="rId3"/>
    <sheet name="Aprile2016" sheetId="4" r:id="rId4"/>
    <sheet name="Maggio2016" sheetId="5" r:id="rId5"/>
    <sheet name="Giugno2016" sheetId="6" r:id="rId6"/>
    <sheet name="Luglio2016" sheetId="7" r:id="rId7"/>
    <sheet name="Agosto2016" sheetId="8" r:id="rId8"/>
    <sheet name="Settembre2016" sheetId="9" r:id="rId9"/>
    <sheet name="Ottobre2016" sheetId="10" r:id="rId10"/>
    <sheet name="Novembre2016" sheetId="11" r:id="rId11"/>
    <sheet name="Dicembre2016" sheetId="12" r:id="rId12"/>
    <sheet name="Foglio2" sheetId="13" r:id="rId13"/>
    <sheet name="Foglio3" sheetId="14" r:id="rId14"/>
  </sheets>
  <definedNames>
    <definedName name="_xlnm.Print_Area" localSheetId="7">'Agosto2016'!$A$1:$H$31</definedName>
    <definedName name="_xlnm.Print_Area" localSheetId="3">'Aprile2016'!$A$1:$H$31</definedName>
    <definedName name="_xlnm.Print_Area" localSheetId="11">'Dicembre2016'!$A$1:$H$31</definedName>
    <definedName name="_xlnm.Print_Area" localSheetId="1">'Febbraio2016'!$A$1:$H$31</definedName>
    <definedName name="_xlnm.Print_Area" localSheetId="0">'Gennaio2016'!$A$1:$H$31</definedName>
    <definedName name="_xlnm.Print_Area" localSheetId="5">'Giugno2016'!$A$1:$H$31</definedName>
    <definedName name="_xlnm.Print_Area" localSheetId="6">'Luglio2016'!$A$1:$H$31</definedName>
    <definedName name="_xlnm.Print_Area" localSheetId="4">'Maggio2016'!$A$1:$H$31</definedName>
    <definedName name="_xlnm.Print_Area" localSheetId="2">'Marzo2016'!$A$1:$H$31</definedName>
    <definedName name="_xlnm.Print_Area" localSheetId="10">'Novembre2016'!$A$1:$H$31</definedName>
    <definedName name="_xlnm.Print_Area" localSheetId="9">'Ottobre2016'!$A$1:$H$31</definedName>
    <definedName name="_xlnm.Print_Area" localSheetId="8">'Settembre2016'!$A$1:$H$31</definedName>
  </definedNames>
  <calcPr fullCalcOnLoad="1"/>
</workbook>
</file>

<file path=xl/sharedStrings.xml><?xml version="1.0" encoding="utf-8"?>
<sst xmlns="http://schemas.openxmlformats.org/spreadsheetml/2006/main" count="240" uniqueCount="39">
  <si>
    <t>AREA DIRIGENZIALE</t>
  </si>
  <si>
    <t>TOTALE DIPENDENTI</t>
  </si>
  <si>
    <t>GIORNI LAVORATIVI TEORICI</t>
  </si>
  <si>
    <t>TASSO PERCENTUALE ASSENZE</t>
  </si>
  <si>
    <t>TASSO PERCENTUALE FERIE</t>
  </si>
  <si>
    <t>TASSO PERCENTUALE PRESENZE</t>
  </si>
  <si>
    <t>ASS</t>
  </si>
  <si>
    <t>FER</t>
  </si>
  <si>
    <t>PRE</t>
  </si>
  <si>
    <t>AREA SEGRETARIO GEN</t>
  </si>
  <si>
    <t>AREA 1</t>
  </si>
  <si>
    <t>AREA 2</t>
  </si>
  <si>
    <t>TOTALI GENERALI</t>
  </si>
  <si>
    <t>(tasso medio)</t>
  </si>
  <si>
    <t>"</t>
  </si>
  <si>
    <t>TASSI DI ASSENZA MESE DI GENNAIO 2016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</si>
  <si>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GENNAIO 2016</t>
    </r>
  </si>
  <si>
    <t>TASSI DI ASSENZA MESE DI FEBBRAIO 2016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</si>
  <si>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FEBBRAIO 2016</t>
    </r>
  </si>
  <si>
    <t>TASSI DI ASSENZA MESE DI MARZO 2016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</si>
  <si>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MARZO 2016</t>
    </r>
  </si>
  <si>
    <t>TASSI DI ASSENZA MESE DI APRILE 2016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</si>
  <si>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APRILE 2016</t>
    </r>
  </si>
  <si>
    <t>TASSI DI ASSENZA MESE DI MAGGIO 2016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</si>
  <si>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MAGGIO 2016</t>
    </r>
  </si>
  <si>
    <t>TASSI DI ASSENZA MESE DI GIUGNO 2016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</si>
  <si>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GIUGNO 2016</t>
    </r>
  </si>
  <si>
    <t>TASSI DI ASSENZA MESE DI LUGLIO 2016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</si>
  <si>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LUGLIO 2016</t>
    </r>
  </si>
  <si>
    <t>TASSI DI ASSENZA MESE DI AGOSTO 2016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</si>
  <si>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AGOSTO 2016</t>
    </r>
  </si>
  <si>
    <t>TASSI DI ASSENZA MESE DI SETTEMBRE 2016</t>
  </si>
  <si>
    <r>
      <t>GIORNI LAVORATIVI</t>
    </r>
    <r>
      <rPr>
        <sz val="10"/>
        <rFont val="Albertus"/>
        <family val="2"/>
      </rPr>
      <t xml:space="preserve">              </t>
    </r>
    <r>
      <rPr>
        <b/>
        <sz val="11"/>
        <rFont val="Albertus"/>
        <family val="2"/>
      </rPr>
      <t xml:space="preserve"> SETTEMBRE 2016</t>
    </r>
  </si>
  <si>
    <t>TASSI DI ASSENZA MESE DI OTTOBRE 2016</t>
  </si>
  <si>
    <r>
      <t>GIORNI LAVORATIVI</t>
    </r>
    <r>
      <rPr>
        <sz val="10"/>
        <rFont val="Albertus"/>
        <family val="2"/>
      </rPr>
      <t xml:space="preserve">              OTTOBRE</t>
    </r>
    <r>
      <rPr>
        <b/>
        <sz val="11"/>
        <rFont val="Albertus"/>
        <family val="2"/>
      </rPr>
      <t xml:space="preserve"> 2016</t>
    </r>
  </si>
  <si>
    <t>TASSI DI ASSENZA MESE DI NOVEMBRE 2016</t>
  </si>
  <si>
    <r>
      <t>GIORNI LAVORATIVI</t>
    </r>
    <r>
      <rPr>
        <sz val="10"/>
        <rFont val="Albertus"/>
        <family val="2"/>
      </rPr>
      <t xml:space="preserve">              NOVEMBRE</t>
    </r>
    <r>
      <rPr>
        <b/>
        <sz val="11"/>
        <rFont val="Albertus"/>
        <family val="2"/>
      </rPr>
      <t xml:space="preserve"> 2016</t>
    </r>
  </si>
  <si>
    <t>TASSI DI ASSENZA MESE DI DICEMBRE 2016</t>
  </si>
  <si>
    <r>
      <t>GIORNI LAVORATIVI</t>
    </r>
    <r>
      <rPr>
        <sz val="10"/>
        <rFont val="Albertus"/>
        <family val="2"/>
      </rPr>
      <t xml:space="preserve">              DICEMBRE</t>
    </r>
    <r>
      <rPr>
        <b/>
        <sz val="11"/>
        <rFont val="Albertus"/>
        <family val="2"/>
      </rPr>
      <t xml:space="preserve"> 2016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</si>
</sst>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2"/>
      <name val="Albertus"/>
      <family val="2"/>
    </font>
    <font>
      <sz val="10"/>
      <name val="Albertus"/>
      <family val="2"/>
    </font>
    <font>
      <sz val="9"/>
      <name val="Albertus"/>
      <family val="2"/>
    </font>
    <font>
      <b/>
      <sz val="11"/>
      <name val="Albertus"/>
      <family val="2"/>
    </font>
    <font>
      <b/>
      <sz val="10"/>
      <name val="Albertus"/>
      <family val="2"/>
    </font>
    <font>
      <b/>
      <sz val="12"/>
      <name val="Albertus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0" fontId="6" fillId="34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15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16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19</v>
      </c>
      <c r="D7" s="9">
        <f>+B7*C7</f>
        <v>665</v>
      </c>
      <c r="E7" s="11">
        <f>+I7*L7/D7</f>
        <v>0.11729323308270677</v>
      </c>
      <c r="F7" s="11">
        <f>+J7*L7/D7</f>
        <v>0.02556390977443609</v>
      </c>
      <c r="G7" s="11">
        <f>+K7*L7/D7</f>
        <v>0.8571428571428571</v>
      </c>
      <c r="I7" s="1">
        <v>78</v>
      </c>
      <c r="J7" s="17">
        <v>17</v>
      </c>
      <c r="K7" s="1">
        <f>+D7-J7-I7</f>
        <v>570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361</v>
      </c>
      <c r="E8" s="11">
        <f>+I8*L8/D8</f>
        <v>0.13573407202216067</v>
      </c>
      <c r="F8" s="11">
        <f>+J8*L8/D8</f>
        <v>0.030470914127423823</v>
      </c>
      <c r="G8" s="11">
        <f>+K8*L8/D8</f>
        <v>0.8337950138504155</v>
      </c>
      <c r="I8" s="1">
        <v>49</v>
      </c>
      <c r="J8" s="17">
        <v>11</v>
      </c>
      <c r="K8" s="1">
        <f>+D8-J8-I8</f>
        <v>301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665</v>
      </c>
      <c r="E9" s="11">
        <f>+I9*L9/D9</f>
        <v>0.06616541353383458</v>
      </c>
      <c r="F9" s="11">
        <f>+J9*L9/D9</f>
        <v>0.022556390977443608</v>
      </c>
      <c r="G9" s="11">
        <f>+K9*L9/D9</f>
        <v>0.9112781954887218</v>
      </c>
      <c r="I9" s="1">
        <v>44</v>
      </c>
      <c r="J9" s="17">
        <v>15</v>
      </c>
      <c r="K9" s="1">
        <f>+D9-J9-I9</f>
        <v>606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1691</v>
      </c>
      <c r="E10" s="15">
        <f>(+E9+E8+E7)/3</f>
        <v>0.10639757287956735</v>
      </c>
      <c r="F10" s="15">
        <f>(+F9+F8+F7)/3</f>
        <v>0.026197071626434507</v>
      </c>
      <c r="G10" s="15">
        <f>(+G9+G8+G7)/3</f>
        <v>0.8674053554939981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33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34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21</v>
      </c>
      <c r="D7" s="9">
        <f>+B7*C7</f>
        <v>735</v>
      </c>
      <c r="E7" s="11">
        <f>+I7*L7/D7</f>
        <v>0.08163265306122448</v>
      </c>
      <c r="F7" s="11">
        <f>+J7*L7/D7</f>
        <v>0.0707482993197279</v>
      </c>
      <c r="G7" s="11">
        <f>+K7*L7/D7</f>
        <v>0.8476190476190476</v>
      </c>
      <c r="I7" s="1">
        <v>60</v>
      </c>
      <c r="J7" s="17">
        <v>52</v>
      </c>
      <c r="K7" s="1">
        <f>+D7-J7-I7</f>
        <v>623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399</v>
      </c>
      <c r="E8" s="11">
        <f>+I8*L8/D8</f>
        <v>0.040100250626566414</v>
      </c>
      <c r="F8" s="11">
        <f>+J8*L8/D8</f>
        <v>0.09523809523809523</v>
      </c>
      <c r="G8" s="11">
        <f>+K8*L8/D8</f>
        <v>0.8646616541353384</v>
      </c>
      <c r="I8" s="1">
        <v>16</v>
      </c>
      <c r="J8" s="17">
        <v>38</v>
      </c>
      <c r="K8" s="1">
        <f>+D8-J8-I8</f>
        <v>345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735</v>
      </c>
      <c r="E9" s="11">
        <f>+I9*L9/D9</f>
        <v>0.18095238095238095</v>
      </c>
      <c r="F9" s="11">
        <f>+J9*L9/D9</f>
        <v>0.0761904761904762</v>
      </c>
      <c r="G9" s="11">
        <f>+K9*L9/D9</f>
        <v>0.7428571428571429</v>
      </c>
      <c r="I9" s="1">
        <v>133</v>
      </c>
      <c r="J9" s="17">
        <v>56</v>
      </c>
      <c r="K9" s="1">
        <f>+D9-J9-I9</f>
        <v>546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1869</v>
      </c>
      <c r="E10" s="15">
        <f>(+E9+E8+E7)/3</f>
        <v>0.10089509488005728</v>
      </c>
      <c r="F10" s="15">
        <f>(+F9+F8+F7)/3</f>
        <v>0.08072562358276644</v>
      </c>
      <c r="G10" s="15">
        <f>(+G9+G8+G7)/3</f>
        <v>0.8183792815371763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35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36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21</v>
      </c>
      <c r="D7" s="9">
        <f>+B7*C7</f>
        <v>735</v>
      </c>
      <c r="E7" s="11">
        <f>+I7*L7/D7</f>
        <v>0.09251700680272108</v>
      </c>
      <c r="F7" s="11">
        <f>+J7*L7/D7</f>
        <v>0.06666666666666667</v>
      </c>
      <c r="G7" s="11">
        <f>+K7*L7/D7</f>
        <v>0.8408163265306122</v>
      </c>
      <c r="I7" s="1">
        <v>68</v>
      </c>
      <c r="J7" s="17">
        <v>49</v>
      </c>
      <c r="K7" s="1">
        <f>+D7-J7-I7</f>
        <v>618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399</v>
      </c>
      <c r="E8" s="11">
        <f>+I8*L8/D8</f>
        <v>0.045112781954887216</v>
      </c>
      <c r="F8" s="11">
        <f>+J8*L8/D8</f>
        <v>0.07017543859649122</v>
      </c>
      <c r="G8" s="11">
        <f>+K8*L8/D8</f>
        <v>0.8847117794486216</v>
      </c>
      <c r="I8" s="1">
        <v>18</v>
      </c>
      <c r="J8" s="17">
        <v>28</v>
      </c>
      <c r="K8" s="1">
        <f>+D8-J8-I8</f>
        <v>353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735</v>
      </c>
      <c r="E9" s="11">
        <f>+I9*L9/D9</f>
        <v>0.12789115646258503</v>
      </c>
      <c r="F9" s="11">
        <f>+J9*L9/D9</f>
        <v>0.10204081632653061</v>
      </c>
      <c r="G9" s="11">
        <f>+K9*L9/D9</f>
        <v>0.7700680272108843</v>
      </c>
      <c r="I9" s="1">
        <v>94</v>
      </c>
      <c r="J9" s="17">
        <v>75</v>
      </c>
      <c r="K9" s="1">
        <f>+D9-J9-I9</f>
        <v>566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1869</v>
      </c>
      <c r="E10" s="15">
        <f>(+E9+E8+E7)/3</f>
        <v>0.08850698174006444</v>
      </c>
      <c r="F10" s="15">
        <f>(+F9+F8+F7)/3</f>
        <v>0.07962764052989617</v>
      </c>
      <c r="G10" s="15">
        <f>(+G9+G8+G7)/3</f>
        <v>0.8318653777300393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37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38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20</v>
      </c>
      <c r="D7" s="9">
        <f>+B7*C7</f>
        <v>700</v>
      </c>
      <c r="E7" s="11">
        <f>+I7*L7/D7</f>
        <v>0.09714285714285714</v>
      </c>
      <c r="F7" s="11">
        <f>+J7*L7/D7</f>
        <v>0.23857142857142857</v>
      </c>
      <c r="G7" s="11">
        <f>+K7*L7/D7</f>
        <v>0.6642857142857143</v>
      </c>
      <c r="I7" s="1">
        <v>68</v>
      </c>
      <c r="J7" s="17">
        <v>167</v>
      </c>
      <c r="K7" s="1">
        <f>+D7-J7-I7</f>
        <v>465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380</v>
      </c>
      <c r="E8" s="11">
        <f>+I8*L8/D8</f>
        <v>0.02631578947368421</v>
      </c>
      <c r="F8" s="11">
        <f>+J8*L8/D8</f>
        <v>0.2736842105263158</v>
      </c>
      <c r="G8" s="11">
        <f>+K8*L8/D8</f>
        <v>0.7</v>
      </c>
      <c r="I8" s="1">
        <v>10</v>
      </c>
      <c r="J8" s="17">
        <v>104</v>
      </c>
      <c r="K8" s="1">
        <f>+D8-J8-I8</f>
        <v>266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700</v>
      </c>
      <c r="E9" s="11">
        <f>+I9*L9/D9</f>
        <v>0.10714285714285714</v>
      </c>
      <c r="F9" s="11">
        <f>+J9*L9/D9</f>
        <v>0.18857142857142858</v>
      </c>
      <c r="G9" s="11">
        <f>+K9*L9/D9</f>
        <v>0.7042857142857143</v>
      </c>
      <c r="I9" s="1">
        <v>75</v>
      </c>
      <c r="J9" s="17">
        <v>132</v>
      </c>
      <c r="K9" s="1">
        <f>+D9-J9-I9</f>
        <v>493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1780</v>
      </c>
      <c r="E10" s="15">
        <f>(+E9+E8+E7)/3</f>
        <v>0.07686716791979949</v>
      </c>
      <c r="F10" s="15">
        <f>(+F9+F8+F7)/3</f>
        <v>0.23360902255639096</v>
      </c>
      <c r="G10" s="15">
        <f>(+G9+G8+G7)/3</f>
        <v>0.6895238095238095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17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45">
      <c r="A6" s="3" t="s">
        <v>0</v>
      </c>
      <c r="B6" s="4" t="s">
        <v>1</v>
      </c>
      <c r="C6" s="5" t="s">
        <v>18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21</v>
      </c>
      <c r="D7" s="9">
        <f>+B7*C7</f>
        <v>735</v>
      </c>
      <c r="E7" s="11">
        <f>+I7*L7/D7</f>
        <v>0.08299319727891157</v>
      </c>
      <c r="F7" s="11">
        <f>+J7*L7/D7</f>
        <v>0.03945578231292517</v>
      </c>
      <c r="G7" s="11">
        <f>+K7*L7/D7</f>
        <v>0.8775510204081632</v>
      </c>
      <c r="I7" s="1">
        <v>61</v>
      </c>
      <c r="J7" s="17">
        <v>29</v>
      </c>
      <c r="K7" s="1">
        <f>+D7-J7-I7</f>
        <v>645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399</v>
      </c>
      <c r="E8" s="11">
        <f>+I8*L8/D8</f>
        <v>0.10776942355889724</v>
      </c>
      <c r="F8" s="11">
        <f>+J8*L8/D8</f>
        <v>0.020050125313283207</v>
      </c>
      <c r="G8" s="11">
        <f>+K8*L8/D8</f>
        <v>0.8721804511278195</v>
      </c>
      <c r="I8" s="1">
        <v>43</v>
      </c>
      <c r="J8" s="17">
        <v>8</v>
      </c>
      <c r="K8" s="1">
        <f>+D8-J8-I8</f>
        <v>348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735</v>
      </c>
      <c r="E9" s="11">
        <f>+I9*L9/D9</f>
        <v>0.05986394557823129</v>
      </c>
      <c r="F9" s="11">
        <f>+J9*L9/D9</f>
        <v>0.02312925170068027</v>
      </c>
      <c r="G9" s="11">
        <f>+K9*L9/D9</f>
        <v>0.9170068027210885</v>
      </c>
      <c r="I9" s="1">
        <v>44</v>
      </c>
      <c r="J9" s="17">
        <v>17</v>
      </c>
      <c r="K9" s="1">
        <f>+D9-J9-I9</f>
        <v>674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1869</v>
      </c>
      <c r="E10" s="15">
        <f>(+E9+E8+E7)/3</f>
        <v>0.0835421888053467</v>
      </c>
      <c r="F10" s="15">
        <f>(+F9+F8+F7)/3</f>
        <v>0.02754505310896288</v>
      </c>
      <c r="G10" s="15">
        <f>(+G9+G8+G7)/3</f>
        <v>0.8889127580856905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19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20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22</v>
      </c>
      <c r="D7" s="9">
        <f>+B7*C7</f>
        <v>770</v>
      </c>
      <c r="E7" s="11">
        <f>+I7*L7/D7</f>
        <v>0.08441558441558442</v>
      </c>
      <c r="F7" s="11">
        <f>+J7*L7/D7</f>
        <v>0.06753246753246753</v>
      </c>
      <c r="G7" s="11">
        <f>+K7*L7/D7</f>
        <v>0.8480519480519481</v>
      </c>
      <c r="I7" s="1">
        <v>65</v>
      </c>
      <c r="J7" s="17">
        <v>52</v>
      </c>
      <c r="K7" s="1">
        <f>+D7-J7-I7</f>
        <v>653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418</v>
      </c>
      <c r="E8" s="11">
        <f>+I8*L8/D8</f>
        <v>0.13875598086124402</v>
      </c>
      <c r="F8" s="11">
        <f>+J8*L8/D8</f>
        <v>0.03827751196172249</v>
      </c>
      <c r="G8" s="11">
        <f>+K8*L8/D8</f>
        <v>0.8229665071770335</v>
      </c>
      <c r="I8" s="1">
        <v>58</v>
      </c>
      <c r="J8" s="17">
        <v>16</v>
      </c>
      <c r="K8" s="1">
        <f>+D8-J8-I8</f>
        <v>344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770</v>
      </c>
      <c r="E9" s="11">
        <f>+I9*L9/D9</f>
        <v>0.08571428571428572</v>
      </c>
      <c r="F9" s="11">
        <f>+J9*L9/D9</f>
        <v>0.04025974025974026</v>
      </c>
      <c r="G9" s="11">
        <f>+K9*L9/D9</f>
        <v>0.874025974025974</v>
      </c>
      <c r="I9" s="1">
        <v>66</v>
      </c>
      <c r="J9" s="17">
        <v>31</v>
      </c>
      <c r="K9" s="1">
        <f>+D9-J9-I9</f>
        <v>673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1958</v>
      </c>
      <c r="E10" s="15">
        <f>(+E9+E8+E7)/3</f>
        <v>0.10296195033037138</v>
      </c>
      <c r="F10" s="15">
        <f>(+F9+F8+F7)/3</f>
        <v>0.04868990658464342</v>
      </c>
      <c r="G10" s="15">
        <f>(+G9+G8+G7)/3</f>
        <v>0.8483481430849852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21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22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20</v>
      </c>
      <c r="D7" s="9">
        <f>+B7*C7</f>
        <v>700</v>
      </c>
      <c r="E7" s="11">
        <f>+I7*L7/D7</f>
        <v>0.15714285714285714</v>
      </c>
      <c r="F7" s="11">
        <f>+J7*L7/D7</f>
        <v>0.07428571428571429</v>
      </c>
      <c r="G7" s="11">
        <f>+K7*L7/D7</f>
        <v>0.7685714285714286</v>
      </c>
      <c r="I7" s="1">
        <v>110</v>
      </c>
      <c r="J7" s="17">
        <v>52</v>
      </c>
      <c r="K7" s="1">
        <f>+D7-J7-I7</f>
        <v>538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380</v>
      </c>
      <c r="E8" s="11">
        <f>+I8*L8/D8</f>
        <v>0.12631578947368421</v>
      </c>
      <c r="F8" s="11">
        <f>+J8*L8/D8</f>
        <v>0.05789473684210526</v>
      </c>
      <c r="G8" s="11">
        <f>+K8*L8/D8</f>
        <v>0.8157894736842105</v>
      </c>
      <c r="I8" s="1">
        <v>48</v>
      </c>
      <c r="J8" s="17">
        <v>22</v>
      </c>
      <c r="K8" s="1">
        <f>+D8-J8-I8</f>
        <v>310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700</v>
      </c>
      <c r="E9" s="11">
        <f>+I9*L9/D9</f>
        <v>0.10428571428571429</v>
      </c>
      <c r="F9" s="11">
        <f>+J9*L9/D9</f>
        <v>0.04</v>
      </c>
      <c r="G9" s="11">
        <f>+K9*L9/D9</f>
        <v>0.8557142857142858</v>
      </c>
      <c r="I9" s="1">
        <v>73</v>
      </c>
      <c r="J9" s="17">
        <v>28</v>
      </c>
      <c r="K9" s="1">
        <f>+D9-J9-I9</f>
        <v>599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1780</v>
      </c>
      <c r="E10" s="15">
        <f>(+E9+E8+E7)/3</f>
        <v>0.12924812030075186</v>
      </c>
      <c r="F10" s="15">
        <f>(+F9+F8+F7)/3</f>
        <v>0.057393483709273184</v>
      </c>
      <c r="G10" s="15">
        <f>(+G9+G8+G7)/3</f>
        <v>0.813358395989975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23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24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22</v>
      </c>
      <c r="D7" s="9">
        <f>+B7*C7</f>
        <v>770</v>
      </c>
      <c r="E7" s="11">
        <f>+I7*L7/D7</f>
        <v>0.12467532467532468</v>
      </c>
      <c r="F7" s="11">
        <f>+J7*L7/D7</f>
        <v>0.046753246753246755</v>
      </c>
      <c r="G7" s="11">
        <f>+K7*L7/D7</f>
        <v>0.8285714285714286</v>
      </c>
      <c r="I7" s="1">
        <v>96</v>
      </c>
      <c r="J7" s="17">
        <v>36</v>
      </c>
      <c r="K7" s="1">
        <f>+D7-J7-I7</f>
        <v>638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418</v>
      </c>
      <c r="E8" s="11">
        <f>+I8*L8/D8</f>
        <v>0.050239234449760764</v>
      </c>
      <c r="F8" s="11">
        <f>+J8*L8/D8</f>
        <v>0.03827751196172249</v>
      </c>
      <c r="G8" s="11">
        <f>+K8*L8/D8</f>
        <v>0.9114832535885168</v>
      </c>
      <c r="I8" s="1">
        <v>21</v>
      </c>
      <c r="J8" s="17">
        <v>16</v>
      </c>
      <c r="K8" s="1">
        <f>+D8-J8-I8</f>
        <v>381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770</v>
      </c>
      <c r="E9" s="11">
        <f>+I9*L9/D9</f>
        <v>0.08181818181818182</v>
      </c>
      <c r="F9" s="11">
        <f>+J9*L9/D9</f>
        <v>0.03766233766233766</v>
      </c>
      <c r="G9" s="11">
        <f>+K9*L9/D9</f>
        <v>0.8805194805194805</v>
      </c>
      <c r="I9" s="1">
        <v>63</v>
      </c>
      <c r="J9" s="17">
        <v>29</v>
      </c>
      <c r="K9" s="1">
        <f>+D9-J9-I9</f>
        <v>678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1958</v>
      </c>
      <c r="E10" s="15">
        <f>(+E9+E8+E7)/3</f>
        <v>0.08557758031442242</v>
      </c>
      <c r="F10" s="15">
        <f>(+F9+F8+F7)/3</f>
        <v>0.040897698792435634</v>
      </c>
      <c r="G10" s="15">
        <f>(+G9+G8+G7)/3</f>
        <v>0.8735247208931419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25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26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20</v>
      </c>
      <c r="D7" s="9">
        <f>+B7*C7</f>
        <v>700</v>
      </c>
      <c r="E7" s="11">
        <f>+I7*L7/D7</f>
        <v>0.11571428571428571</v>
      </c>
      <c r="F7" s="11">
        <f>+J7*L7/D7</f>
        <v>0.17857142857142858</v>
      </c>
      <c r="G7" s="11">
        <f>+K7*L7/D7</f>
        <v>0.7057142857142857</v>
      </c>
      <c r="I7" s="1">
        <v>81</v>
      </c>
      <c r="J7" s="17">
        <v>125</v>
      </c>
      <c r="K7" s="1">
        <f>+D7-J7-I7</f>
        <v>494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380</v>
      </c>
      <c r="E8" s="11">
        <f>+I8*L8/D8</f>
        <v>0.06315789473684211</v>
      </c>
      <c r="F8" s="11">
        <f>+J8*L8/D8</f>
        <v>0.2657894736842105</v>
      </c>
      <c r="G8" s="11">
        <f>+K8*L8/D8</f>
        <v>0.6710526315789473</v>
      </c>
      <c r="I8" s="1">
        <v>24</v>
      </c>
      <c r="J8" s="17">
        <v>101</v>
      </c>
      <c r="K8" s="1">
        <f>+D8-J8-I8</f>
        <v>255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700</v>
      </c>
      <c r="E9" s="11">
        <f>+I9*L9/D9</f>
        <v>0.047142857142857146</v>
      </c>
      <c r="F9" s="11">
        <f>+J9*L9/D9</f>
        <v>0.21571428571428572</v>
      </c>
      <c r="G9" s="11">
        <f>+K9*L9/D9</f>
        <v>0.7371428571428571</v>
      </c>
      <c r="I9" s="1">
        <v>33</v>
      </c>
      <c r="J9" s="17">
        <v>151</v>
      </c>
      <c r="K9" s="1">
        <f>+D9-J9-I9</f>
        <v>516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1780</v>
      </c>
      <c r="E10" s="15">
        <f>(+E9+E8+E7)/3</f>
        <v>0.07533834586466166</v>
      </c>
      <c r="F10" s="15">
        <f>(+F9+F8+F7)/3</f>
        <v>0.2200250626566416</v>
      </c>
      <c r="G10" s="15">
        <f>(+G9+G8+G7)/3</f>
        <v>0.7046365914786966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27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28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22</v>
      </c>
      <c r="D7" s="9">
        <f>+B7*C7</f>
        <v>770</v>
      </c>
      <c r="E7" s="11">
        <f>+I7*L7/D7</f>
        <v>0.10909090909090909</v>
      </c>
      <c r="F7" s="11">
        <f>+J7*L7/D7</f>
        <v>0.15064935064935064</v>
      </c>
      <c r="G7" s="11">
        <f>+K7*L7/D7</f>
        <v>0.7402597402597403</v>
      </c>
      <c r="I7" s="1">
        <v>84</v>
      </c>
      <c r="J7" s="17">
        <v>116</v>
      </c>
      <c r="K7" s="1">
        <f>+D7-J7-I7</f>
        <v>570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418</v>
      </c>
      <c r="E8" s="11">
        <f>+I8*L8/D8</f>
        <v>0.07177033492822966</v>
      </c>
      <c r="F8" s="11">
        <f>+J8*L8/D8</f>
        <v>0.11004784688995216</v>
      </c>
      <c r="G8" s="11">
        <f>+K8*L8/D8</f>
        <v>0.8181818181818182</v>
      </c>
      <c r="I8" s="1">
        <v>30</v>
      </c>
      <c r="J8" s="17">
        <v>46</v>
      </c>
      <c r="K8" s="1">
        <f>+D8-J8-I8</f>
        <v>342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770</v>
      </c>
      <c r="E9" s="11">
        <f>+I9*L9/D9</f>
        <v>0.12857142857142856</v>
      </c>
      <c r="F9" s="11">
        <f>+J9*L9/D9</f>
        <v>0.11428571428571428</v>
      </c>
      <c r="G9" s="11">
        <f>+K9*L9/D9</f>
        <v>0.7571428571428571</v>
      </c>
      <c r="I9" s="1">
        <v>99</v>
      </c>
      <c r="J9" s="17">
        <v>88</v>
      </c>
      <c r="K9" s="1">
        <f>+D9-J9-I9</f>
        <v>583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1958</v>
      </c>
      <c r="E10" s="15">
        <f>(+E9+E8+E7)/3</f>
        <v>0.10314422419685576</v>
      </c>
      <c r="F10" s="15">
        <f>(+F9+F8+F7)/3</f>
        <v>0.12499430394167237</v>
      </c>
      <c r="G10" s="15">
        <f>(+G9+G8+G7)/3</f>
        <v>0.7718614718614719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29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30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22</v>
      </c>
      <c r="D7" s="9">
        <f>+B7*C7</f>
        <v>770</v>
      </c>
      <c r="E7" s="11">
        <f>+I7*L7/D7</f>
        <v>0.08441558441558442</v>
      </c>
      <c r="F7" s="11">
        <f>+J7*L7/D7</f>
        <v>0.42987012987012985</v>
      </c>
      <c r="G7" s="11">
        <f>+K7*L7/D7</f>
        <v>0.4857142857142857</v>
      </c>
      <c r="I7" s="1">
        <v>65</v>
      </c>
      <c r="J7" s="17">
        <v>331</v>
      </c>
      <c r="K7" s="1">
        <f>+D7-J7-I7</f>
        <v>374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418</v>
      </c>
      <c r="E8" s="11">
        <f>+I8*L8/D8</f>
        <v>0.009569377990430622</v>
      </c>
      <c r="F8" s="11">
        <f>+J8*L8/D8</f>
        <v>0.45215311004784686</v>
      </c>
      <c r="G8" s="11">
        <f>+K8*L8/D8</f>
        <v>0.5382775119617225</v>
      </c>
      <c r="I8" s="1">
        <v>4</v>
      </c>
      <c r="J8" s="17">
        <v>189</v>
      </c>
      <c r="K8" s="1">
        <f>+D8-J8-I8</f>
        <v>225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770</v>
      </c>
      <c r="E9" s="11">
        <f>+I9*L9/D9</f>
        <v>0.08831168831168831</v>
      </c>
      <c r="F9" s="11">
        <f>+J9*L9/D9</f>
        <v>0.38441558441558443</v>
      </c>
      <c r="G9" s="11">
        <f>+K9*L9/D9</f>
        <v>0.5272727272727272</v>
      </c>
      <c r="I9" s="1">
        <v>68</v>
      </c>
      <c r="J9" s="17">
        <v>296</v>
      </c>
      <c r="K9" s="1">
        <f>+D9-J9-I9</f>
        <v>406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1958</v>
      </c>
      <c r="E10" s="15">
        <f>(+E9+E8+E7)/3</f>
        <v>0.060765550239234446</v>
      </c>
      <c r="F10" s="15">
        <f>(+F9+F8+F7)/3</f>
        <v>0.4221462747778537</v>
      </c>
      <c r="G10" s="15">
        <f>(+G9+G8+G7)/3</f>
        <v>0.5170881749829118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7109375" style="0" bestFit="1" customWidth="1"/>
    <col min="2" max="2" width="13.28125" style="0" customWidth="1"/>
    <col min="3" max="3" width="17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6.140625" style="0" customWidth="1"/>
  </cols>
  <sheetData>
    <row r="1" spans="9:12" ht="12.75">
      <c r="I1" s="1"/>
      <c r="J1" s="1"/>
      <c r="K1" s="1"/>
      <c r="L1" s="1"/>
    </row>
    <row r="2" spans="9:12" ht="12.75">
      <c r="I2" s="1"/>
      <c r="J2" s="1"/>
      <c r="K2" s="1"/>
      <c r="L2" s="1"/>
    </row>
    <row r="3" spans="3:12" ht="15">
      <c r="C3" s="2" t="s">
        <v>31</v>
      </c>
      <c r="I3" s="1"/>
      <c r="J3" s="1"/>
      <c r="K3" s="1"/>
      <c r="L3" s="1"/>
    </row>
    <row r="4" spans="9:12" ht="12.75">
      <c r="I4" s="1"/>
      <c r="J4" s="1"/>
      <c r="K4" s="1"/>
      <c r="L4" s="1"/>
    </row>
    <row r="5" spans="9:12" ht="12.75">
      <c r="I5" s="1"/>
      <c r="J5" s="1"/>
      <c r="K5" s="1"/>
      <c r="L5" s="1"/>
    </row>
    <row r="6" spans="1:12" ht="45">
      <c r="A6" s="3" t="s">
        <v>0</v>
      </c>
      <c r="B6" s="4" t="s">
        <v>1</v>
      </c>
      <c r="C6" s="5" t="s">
        <v>32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v>35</v>
      </c>
      <c r="C7" s="10">
        <v>22</v>
      </c>
      <c r="D7" s="9">
        <f>+B7*C7</f>
        <v>770</v>
      </c>
      <c r="E7" s="11">
        <f>+I7*L7/D7</f>
        <v>0.10909090909090909</v>
      </c>
      <c r="F7" s="11">
        <f>+J7*L7/D7</f>
        <v>0.15064935064935064</v>
      </c>
      <c r="G7" s="11">
        <f>+K7*L7/D7</f>
        <v>0.7402597402597403</v>
      </c>
      <c r="I7" s="1">
        <v>84</v>
      </c>
      <c r="J7" s="17">
        <v>116</v>
      </c>
      <c r="K7" s="1">
        <f>+D7-J7-I7</f>
        <v>570</v>
      </c>
      <c r="L7" s="12">
        <v>1</v>
      </c>
    </row>
    <row r="8" spans="1:12" ht="16.5" customHeight="1">
      <c r="A8" s="8" t="s">
        <v>10</v>
      </c>
      <c r="B8" s="9">
        <v>19</v>
      </c>
      <c r="C8" s="10" t="s">
        <v>14</v>
      </c>
      <c r="D8" s="9">
        <f>+B8*C7</f>
        <v>418</v>
      </c>
      <c r="E8" s="11">
        <f>+I8*L8/D8</f>
        <v>0.07177033492822966</v>
      </c>
      <c r="F8" s="11">
        <f>+J8*L8/D8</f>
        <v>0.11004784688995216</v>
      </c>
      <c r="G8" s="11">
        <f>+K8*L8/D8</f>
        <v>0.8181818181818182</v>
      </c>
      <c r="I8" s="1">
        <v>30</v>
      </c>
      <c r="J8" s="17">
        <v>46</v>
      </c>
      <c r="K8" s="1">
        <f>+D8-J8-I8</f>
        <v>342</v>
      </c>
      <c r="L8" s="12">
        <v>1</v>
      </c>
    </row>
    <row r="9" spans="1:12" ht="16.5" customHeight="1">
      <c r="A9" s="8" t="s">
        <v>11</v>
      </c>
      <c r="B9" s="9">
        <v>35</v>
      </c>
      <c r="C9" s="10" t="s">
        <v>14</v>
      </c>
      <c r="D9" s="9">
        <f>+B9*C7</f>
        <v>770</v>
      </c>
      <c r="E9" s="11">
        <f>+I9*L9/D9</f>
        <v>0.12857142857142856</v>
      </c>
      <c r="F9" s="11">
        <f>+J9*L9/D9</f>
        <v>0.11428571428571428</v>
      </c>
      <c r="G9" s="11">
        <f>+K9*L9/D9</f>
        <v>0.7571428571428571</v>
      </c>
      <c r="I9" s="1">
        <v>99</v>
      </c>
      <c r="J9" s="17">
        <v>88</v>
      </c>
      <c r="K9" s="1">
        <f>+D9-J9-I9</f>
        <v>583</v>
      </c>
      <c r="L9" s="12">
        <v>1</v>
      </c>
    </row>
    <row r="10" spans="1:12" ht="19.5" customHeight="1">
      <c r="A10" s="13" t="s">
        <v>12</v>
      </c>
      <c r="B10" s="14">
        <f>SUM(B7:B9)</f>
        <v>89</v>
      </c>
      <c r="C10" s="14"/>
      <c r="D10" s="14">
        <f>SUM(D7:D9)</f>
        <v>1958</v>
      </c>
      <c r="E10" s="15">
        <f>(+E9+E8+E7)/3</f>
        <v>0.10314422419685576</v>
      </c>
      <c r="F10" s="15">
        <f>(+F9+F8+F7)/3</f>
        <v>0.12499430394167237</v>
      </c>
      <c r="G10" s="15">
        <f>(+G9+G8+G7)/3</f>
        <v>0.7718614718614719</v>
      </c>
      <c r="I10" s="1"/>
      <c r="J10" s="1"/>
      <c r="K10" s="1"/>
      <c r="L10" s="1"/>
    </row>
    <row r="11" spans="2:12" ht="18.75" customHeight="1">
      <c r="B11" s="1"/>
      <c r="E11" s="16" t="s">
        <v>13</v>
      </c>
      <c r="F11" s="16" t="s">
        <v>13</v>
      </c>
      <c r="G11" s="16" t="s">
        <v>13</v>
      </c>
      <c r="I11" s="1"/>
      <c r="J11" s="1"/>
      <c r="K11" s="1"/>
      <c r="L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di PA</dc:creator>
  <cp:keywords/>
  <dc:description/>
  <cp:lastModifiedBy>armando</cp:lastModifiedBy>
  <cp:lastPrinted>2015-05-19T07:55:55Z</cp:lastPrinted>
  <dcterms:created xsi:type="dcterms:W3CDTF">2013-11-05T07:56:16Z</dcterms:created>
  <dcterms:modified xsi:type="dcterms:W3CDTF">2017-10-25T13:39:40Z</dcterms:modified>
  <cp:category/>
  <cp:version/>
  <cp:contentType/>
  <cp:contentStatus/>
</cp:coreProperties>
</file>